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<sst xmlns="http://schemas.openxmlformats.org/spreadsheetml/2006/main" count="18" uniqueCount="17">
  <si>
    <t xml:space="preserve">主</t>
  </si>
  <si>
    <t xml:space="preserve">和</t>
  </si>
  <si>
    <t xml:space="preserve">客</t>
  </si>
  <si>
    <t xml:space="preserve">大</t>
  </si>
  <si>
    <t xml:space="preserve">細</t>
  </si>
  <si>
    <t xml:space="preserve">大細線</t>
  </si>
  <si>
    <t xml:space="preserve">ODDS</t>
  </si>
  <si>
    <t xml:space="preserve">INVERSE</t>
  </si>
  <si>
    <t xml:space="preserve">Probability</t>
  </si>
  <si>
    <r>
      <rPr>
        <sz val="10"/>
        <rFont val="Arial"/>
        <family val="2"/>
        <charset val="136"/>
      </rPr>
      <t xml:space="preserve">P(X&lt;</t>
    </r>
    <r>
      <rPr>
        <sz val="10"/>
        <rFont val="微軟正黑體"/>
        <family val="2"/>
        <charset val="136"/>
      </rPr>
      <t xml:space="preserve">大細線</t>
    </r>
    <r>
      <rPr>
        <sz val="10"/>
        <rFont val="Arial"/>
        <family val="2"/>
        <charset val="136"/>
      </rPr>
      <t xml:space="preserve">|λ_TOTAL)</t>
    </r>
  </si>
  <si>
    <r>
      <rPr>
        <sz val="10"/>
        <rFont val="Arial"/>
        <family val="2"/>
        <charset val="136"/>
      </rPr>
      <t xml:space="preserve">P(</t>
    </r>
    <r>
      <rPr>
        <sz val="10"/>
        <rFont val="微軟正黑體"/>
        <family val="2"/>
        <charset val="136"/>
      </rPr>
      <t xml:space="preserve">主</t>
    </r>
    <r>
      <rPr>
        <sz val="10"/>
        <rFont val="Arial"/>
        <family val="2"/>
        <charset val="136"/>
      </rPr>
      <t xml:space="preserve">|λ1,λ2)</t>
    </r>
  </si>
  <si>
    <t xml:space="preserve">引申入球</t>
  </si>
  <si>
    <t xml:space="preserve">誤差</t>
  </si>
  <si>
    <t xml:space="preserve">引申球差 </t>
  </si>
  <si>
    <t xml:space="preserve">主預期入球</t>
  </si>
  <si>
    <t xml:space="preserve">客預期入球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</si>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</sst>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微軟正黑體"/>
      <family val="2"/>
      <charset val="136"/>
    </font>
    <font>
      <b val="true"/>
      <sz val="10"/>
      <name val="Segoe U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77BC65"/>
        <bgColor rgb="FF99CC00"/>
      </patternFill>
    </fill>
    <fill>
      <patternFill patternType="solid">
        <fgColor rgb="FFFFFF38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23.2"/>
    <col collapsed="false" customWidth="true" hidden="false" outlineLevel="0" max="6" min="6" style="0" width="27.78"/>
  </cols>
  <sheetData>
    <row r="1" customFormat="false" ht="12.8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customFormat="false" ht="12.8" hidden="false" customHeight="false" outlineLevel="0" collapsed="false">
      <c r="A2" s="0" t="s">
        <v>6</v>
      </c>
      <c r="B2" s="2" t="n">
        <v>6.5</v>
      </c>
      <c r="C2" s="2" t="n">
        <v>4</v>
      </c>
      <c r="D2" s="2" t="n">
        <v>1.41</v>
      </c>
      <c r="E2" s="2" t="n">
        <v>1.65</v>
      </c>
      <c r="F2" s="2" t="n">
        <v>2.1</v>
      </c>
      <c r="G2" s="2" t="n">
        <v>2.5</v>
      </c>
    </row>
    <row r="3" customFormat="false" ht="12.8" hidden="false" customHeight="false" outlineLevel="0" collapsed="false">
      <c r="A3" s="0" t="s">
        <v>7</v>
      </c>
      <c r="B3" s="0" t="n">
        <f aca="false">1/B2</f>
        <v>0.153846153846154</v>
      </c>
      <c r="C3" s="0" t="n">
        <f aca="false">1/C2</f>
        <v>0.25</v>
      </c>
      <c r="D3" s="0" t="n">
        <f aca="false">1/D2</f>
        <v>0.709219858156028</v>
      </c>
      <c r="E3" s="0" t="n">
        <f aca="false">1/E2</f>
        <v>0.606060606060606</v>
      </c>
      <c r="F3" s="0" t="n">
        <f aca="false">1/F2</f>
        <v>0.476190476190476</v>
      </c>
    </row>
    <row r="4" customFormat="false" ht="12.8" hidden="false" customHeight="false" outlineLevel="0" collapsed="false">
      <c r="A4" s="0" t="s">
        <v>8</v>
      </c>
      <c r="B4" s="0" t="n">
        <f aca="false">B3/(B$3+C$3+D$3)</f>
        <v>0.138218355593677</v>
      </c>
      <c r="C4" s="0" t="n">
        <f aca="false">C3/(B$3+C$3+D$3)</f>
        <v>0.224604827839725</v>
      </c>
      <c r="D4" s="0" t="n">
        <f aca="false">D3/(B$3+C$3+D$3)</f>
        <v>0.637176816566597</v>
      </c>
      <c r="E4" s="0" t="n">
        <f aca="false">E3/(E$3+F$3)</f>
        <v>0.56</v>
      </c>
      <c r="F4" s="0" t="n">
        <f aca="false">F3/(E$3+F$3)</f>
        <v>0.44</v>
      </c>
      <c r="I4" s="0" t="n">
        <v>0</v>
      </c>
      <c r="J4" s="0" t="n">
        <v>1</v>
      </c>
      <c r="K4" s="0" t="n">
        <v>2</v>
      </c>
      <c r="L4" s="0" t="n">
        <v>3</v>
      </c>
      <c r="M4" s="0" t="n">
        <v>4</v>
      </c>
      <c r="N4" s="0" t="n">
        <v>5</v>
      </c>
    </row>
    <row r="5" customFormat="false" ht="12.8" hidden="false" customHeight="false" outlineLevel="0" collapsed="false">
      <c r="E5" s="3" t="s">
        <v>9</v>
      </c>
      <c r="F5" s="3" t="n">
        <f aca="false">POISSON(2,B7,2)</f>
        <v>0.441350149916273</v>
      </c>
      <c r="H5" s="0" t="n">
        <v>0</v>
      </c>
      <c r="I5" s="0" t="n">
        <f aca="false">POISSON($I$4,$B$9,0)*POISSON(H5,$B$10,0)</f>
        <v>0.053933687300356</v>
      </c>
      <c r="J5" s="0" t="n">
        <f aca="false">POISSON($J$4,$B$9,0)*POISSON(H5,$B$10,0)</f>
        <v>0.0447649604592955</v>
      </c>
      <c r="K5" s="0" t="n">
        <f aca="false">POISSON($K$4,$B$9,0)*POISSON(H5,$B$10,0)</f>
        <v>0.0185774585906076</v>
      </c>
      <c r="L5" s="0" t="n">
        <f aca="false">POISSON($L$4,$B$9,0)*POISSON(H5,$B$10,0)</f>
        <v>0.00513976354340145</v>
      </c>
      <c r="M5" s="0" t="n">
        <f aca="false">POISSON($M$4,$B$9,0)*POISSON(H5,$B$10,0)</f>
        <v>0.0010665009352558</v>
      </c>
      <c r="N5" s="0" t="n">
        <f aca="false">POISSON($N$4,$B$9,0)*POISSON(H5,$B$10,0)</f>
        <v>0.000177039155252463</v>
      </c>
    </row>
    <row r="6" customFormat="false" ht="12.8" hidden="false" customHeight="false" outlineLevel="0" collapsed="false">
      <c r="E6" s="3" t="s">
        <v>10</v>
      </c>
      <c r="F6" s="0" t="n">
        <f aca="false">SUM(J5:N5,K6:N6,L7:N7,M8:N8,N9)</f>
        <v>0.137868032793636</v>
      </c>
      <c r="H6" s="0" t="n">
        <v>1</v>
      </c>
      <c r="I6" s="0" t="n">
        <f aca="false">POISSON($I$4,$B$9,0)*POISSON(H6,$B$10,0)</f>
        <v>0.112721406457744</v>
      </c>
      <c r="J6" s="0" t="n">
        <f aca="false">POISSON($J$4,$B$9,0)*POISSON(H6,$B$10,0)</f>
        <v>0.0935587673599276</v>
      </c>
      <c r="K6" s="0" t="n">
        <f aca="false">POISSON($K$4,$B$9,0)*POISSON(H6,$B$10,0)</f>
        <v>0.0388268884543699</v>
      </c>
      <c r="L6" s="0" t="n">
        <f aca="false">POISSON($L$4,$B$9,0)*POISSON(H6,$B$10,0)</f>
        <v>0.010742105805709</v>
      </c>
      <c r="M6" s="0" t="n">
        <f aca="false">POISSON($M$4,$B$9,0)*POISSON(H6,$B$10,0)</f>
        <v>0.00222898695468462</v>
      </c>
      <c r="N6" s="0" t="n">
        <f aca="false">POISSON($N$4,$B$9,0)*POISSON(H6,$B$10,0)</f>
        <v>0.000370011834477647</v>
      </c>
    </row>
    <row r="7" customFormat="false" ht="12.8" hidden="false" customHeight="false" outlineLevel="0" collapsed="false">
      <c r="A7" s="1" t="s">
        <v>11</v>
      </c>
      <c r="B7" s="4" t="n">
        <v>2.92</v>
      </c>
      <c r="C7" s="1" t="s">
        <v>12</v>
      </c>
      <c r="D7" s="0" t="n">
        <f aca="false">ABS(F5-F4)</f>
        <v>0.00135014991627336</v>
      </c>
      <c r="H7" s="0" t="n">
        <v>2</v>
      </c>
      <c r="I7" s="0" t="n">
        <f aca="false">POISSON($I$4,$B$9,0)*POISSON(H7,$B$10,0)</f>
        <v>0.117793869748343</v>
      </c>
      <c r="J7" s="0" t="n">
        <f aca="false">POISSON($J$4,$B$9,0)*POISSON(H7,$B$10,0)</f>
        <v>0.0977689118911243</v>
      </c>
      <c r="K7" s="0" t="n">
        <f aca="false">POISSON($K$4,$B$9,0)*POISSON(H7,$B$10,0)</f>
        <v>0.0405740984348166</v>
      </c>
      <c r="L7" s="0" t="n">
        <f aca="false">POISSON($L$4,$B$9,0)*POISSON(H7,$B$10,0)</f>
        <v>0.0112255005669659</v>
      </c>
      <c r="M7" s="0" t="n">
        <f aca="false">POISSON($M$4,$B$9,0)*POISSON(H7,$B$10,0)</f>
        <v>0.00232929136764543</v>
      </c>
      <c r="N7" s="0" t="n">
        <f aca="false">POISSON($N$4,$B$9,0)*POISSON(H7,$B$10,0)</f>
        <v>0.000386662367029141</v>
      </c>
    </row>
    <row r="8" customFormat="false" ht="12.8" hidden="false" customHeight="false" outlineLevel="0" collapsed="false">
      <c r="A8" s="5" t="s">
        <v>13</v>
      </c>
      <c r="B8" s="4" t="n">
        <v>-1.26</v>
      </c>
      <c r="C8" s="1" t="s">
        <v>12</v>
      </c>
      <c r="D8" s="3" t="n">
        <f aca="false">ABS(F6-B4)</f>
        <v>0.000350322800041075</v>
      </c>
      <c r="H8" s="0" t="n">
        <v>3</v>
      </c>
      <c r="I8" s="0" t="n">
        <f aca="false">POISSON($I$4,$B$9,0)*POISSON(H8,$B$10,0)</f>
        <v>0.0820630625913453</v>
      </c>
      <c r="J8" s="0" t="n">
        <f aca="false">POISSON($J$4,$B$9,0)*POISSON(H8,$B$10,0)</f>
        <v>0.0681123419508166</v>
      </c>
      <c r="K8" s="0" t="n">
        <f aca="false">POISSON($K$4,$B$9,0)*POISSON(H8,$B$10,0)</f>
        <v>0.0282666219095889</v>
      </c>
      <c r="L8" s="0" t="n">
        <f aca="false">POISSON($L$4,$B$9,0)*POISSON(H8,$B$10,0)</f>
        <v>0.00782043206165293</v>
      </c>
      <c r="M8" s="0" t="n">
        <f aca="false">POISSON($M$4,$B$9,0)*POISSON(H8,$B$10,0)</f>
        <v>0.00162273965279298</v>
      </c>
      <c r="N8" s="0" t="n">
        <f aca="false">POISSON($N$4,$B$9,0)*POISSON(H8,$B$10,0)</f>
        <v>0.000269374782363635</v>
      </c>
    </row>
    <row r="9" customFormat="false" ht="12.8" hidden="false" customHeight="false" outlineLevel="0" collapsed="false">
      <c r="A9" s="1" t="s">
        <v>14</v>
      </c>
      <c r="B9" s="0" t="n">
        <f aca="false">(B7+B8)/2</f>
        <v>0.83</v>
      </c>
      <c r="H9" s="0" t="n">
        <v>4</v>
      </c>
      <c r="I9" s="0" t="n">
        <f aca="false">POISSON($I$4,$B$9,0)*POISSON(H9,$B$10,0)</f>
        <v>0.0428779502039779</v>
      </c>
      <c r="J9" s="0" t="n">
        <f aca="false">POISSON($J$4,$B$9,0)*POISSON(H9,$B$10,0)</f>
        <v>0.0355886986693017</v>
      </c>
      <c r="K9" s="0" t="n">
        <f aca="false">POISSON($K$4,$B$9,0)*POISSON(H9,$B$10,0)</f>
        <v>0.0147693099477602</v>
      </c>
      <c r="L9" s="0" t="n">
        <f aca="false">POISSON($L$4,$B$9,0)*POISSON(H9,$B$10,0)</f>
        <v>0.00408617575221365</v>
      </c>
      <c r="M9" s="0" t="n">
        <f aca="false">POISSON($M$4,$B$9,0)*POISSON(H9,$B$10,0)</f>
        <v>0.000847881468584333</v>
      </c>
      <c r="N9" s="0" t="n">
        <f aca="false">POISSON($N$4,$B$9,0)*POISSON(H9,$B$10,0)</f>
        <v>0.000140748323784999</v>
      </c>
    </row>
    <row r="10" customFormat="false" ht="12.8" hidden="false" customHeight="false" outlineLevel="0" collapsed="false">
      <c r="A10" s="1" t="s">
        <v>15</v>
      </c>
      <c r="B10" s="0" t="n">
        <f aca="false">(B7-B8)/2</f>
        <v>2.09</v>
      </c>
      <c r="H10" s="0" t="n">
        <v>5</v>
      </c>
      <c r="I10" s="0" t="n">
        <f aca="false">POISSON($I$4,$B$9,0)*POISSON(H10,$B$10,0)</f>
        <v>0.0179229831852628</v>
      </c>
      <c r="J10" s="0" t="n">
        <f aca="false">POISSON($J$4,$B$9,0)*POISSON(H10,$B$10,0)</f>
        <v>0.0148760760437681</v>
      </c>
      <c r="K10" s="0" t="n">
        <f aca="false">POISSON($K$4,$B$9,0)*POISSON(H10,$B$10,0)</f>
        <v>0.00617357155816376</v>
      </c>
      <c r="L10" s="0" t="n">
        <f aca="false">POISSON($L$4,$B$9,0)*POISSON(H10,$B$10,0)</f>
        <v>0.00170802146442531</v>
      </c>
      <c r="M10" s="0" t="n">
        <f aca="false">POISSON($M$4,$B$9,0)*POISSON(H10,$B$10,0)</f>
        <v>0.000354414453868251</v>
      </c>
      <c r="N10" s="0" t="n">
        <f aca="false">POISSON($N$4,$B$9,0)*POISSON(H10,$B$10,0)</f>
        <v>5.88327993421297E-005</v>
      </c>
    </row>
    <row r="12" customFormat="false" ht="12.8" hidden="false" customHeight="false" outlineLevel="0" collapsed="false">
      <c r="H12" s="0" t="s">
        <v>16</v>
      </c>
      <c r="I12" s="0" t="n">
        <f aca="false">SUM(I5:N10)</f>
        <v>0.979745148046019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2020-05-10T00:48:38Z</dcterms:created>
  <dc:creator/>
  <dc:description/>
  <dc:language>en-US</dc:language>
  <cp:lastModifiedBy/>
  <dcterms:modified xsi:type="dcterms:W3CDTF">2020-05-10T01:22:41Z</dcterms:modified>
  <cp:revision>1</cp:revision>
  <dc:subject/>
  <dc:title/>
</cp:coreProperties>
</file>